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605" windowHeight="16065" activeTab="0"/>
  </bookViews>
  <sheets>
    <sheet name="Элита пауэрлифтинг" sheetId="1" r:id="rId1"/>
  </sheets>
  <definedNames/>
  <calcPr fullCalcOnLoad="1"/>
</workbook>
</file>

<file path=xl/sharedStrings.xml><?xml version="1.0" encoding="utf-8"?>
<sst xmlns="http://schemas.openxmlformats.org/spreadsheetml/2006/main" count="195" uniqueCount="122">
  <si>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</si>
  <si>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</si>
  <si>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</si>
  <si>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</si>
  <si>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</si>
  <si>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</si>
  <si>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</si>
  <si>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</si>
  <si>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</si>
  <si>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 xml:space="preserve">Абсолютный зачёт </t>
  </si>
  <si>
    <t/>
  </si>
  <si>
    <t>Место</t>
  </si>
  <si>
    <t>Shv/Mel</t>
  </si>
  <si>
    <t>Приседание</t>
  </si>
  <si>
    <t>Жим лёжа</t>
  </si>
  <si>
    <t>Становая тяга</t>
  </si>
  <si>
    <t xml:space="preserve">лично </t>
  </si>
  <si>
    <t>175,0</t>
  </si>
  <si>
    <t>180,0</t>
  </si>
  <si>
    <t>202,5</t>
  </si>
  <si>
    <t>170,0</t>
  </si>
  <si>
    <t>185,0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</si>
  <si>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</si>
  <si>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</si>
  <si>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</si>
  <si>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</si>
  <si>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</si>
  <si>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</si>
  <si>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</si>
  <si>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</t>
  </si>
  <si>
    <t>ВЕСОВАЯ КАТЕГОРИЯ   82.5</t>
  </si>
  <si>
    <t>260,0</t>
  </si>
  <si>
    <t>270,0</t>
  </si>
  <si>
    <t>ВЕСОВАЯ КАТЕГОРИЯ   90</t>
  </si>
  <si>
    <t>305,0</t>
  </si>
  <si>
    <t>312,5</t>
  </si>
  <si>
    <t>187,5</t>
  </si>
  <si>
    <t>90,00</t>
  </si>
  <si>
    <t>285,0</t>
  </si>
  <si>
    <t>300,0</t>
  </si>
  <si>
    <t>215,0</t>
  </si>
  <si>
    <t>ВЕСОВАЯ КАТЕГОРИЯ   100</t>
  </si>
  <si>
    <t>310,0</t>
  </si>
  <si>
    <t>190,0</t>
  </si>
  <si>
    <t>197,5</t>
  </si>
  <si>
    <t>400,0</t>
  </si>
  <si>
    <t>ВЕСОВАЯ КАТЕГОРИЯ   125</t>
  </si>
  <si>
    <t>340,0</t>
  </si>
  <si>
    <t>220,0</t>
  </si>
  <si>
    <t>232,5</t>
  </si>
  <si>
    <t>240,0</t>
  </si>
  <si>
    <t>330,0</t>
  </si>
  <si>
    <t>192,5</t>
  </si>
  <si>
    <t>207,5</t>
  </si>
  <si>
    <t>295,0</t>
  </si>
  <si>
    <t>ВЕСОВАЯ КАТЕГОРИЯ   140</t>
  </si>
  <si>
    <t>160,0</t>
  </si>
  <si>
    <t>360,0</t>
  </si>
  <si>
    <t>Мастера 40 - 44 (09.08.1978)/41</t>
  </si>
  <si>
    <t xml:space="preserve">Железногорск-Илимский/Иркутская область </t>
  </si>
  <si>
    <t>325,0</t>
  </si>
  <si>
    <t>195,0</t>
  </si>
  <si>
    <t>205,0</t>
  </si>
  <si>
    <t>210,0</t>
  </si>
  <si>
    <t>100</t>
  </si>
  <si>
    <t>82.5</t>
  </si>
  <si>
    <t>90</t>
  </si>
  <si>
    <t>-</t>
  </si>
  <si>
    <t>2</t>
  </si>
  <si>
    <t>Самостоятельно</t>
  </si>
  <si>
    <t>488,5375</t>
  </si>
  <si>
    <t>807,5</t>
  </si>
  <si>
    <t>Нурутдинов Максим</t>
  </si>
  <si>
    <t>510,3680</t>
  </si>
  <si>
    <t>820,0</t>
  </si>
  <si>
    <t>Насонов Дмитрий</t>
  </si>
  <si>
    <t>526,3954</t>
  </si>
  <si>
    <t>941,0</t>
  </si>
  <si>
    <t>Кшиштоф Вержбицкий</t>
  </si>
  <si>
    <t>327,5</t>
  </si>
  <si>
    <t>156,00</t>
  </si>
  <si>
    <t>Свиридов Владимир</t>
  </si>
  <si>
    <t>ВЕСОВАЯ КАТЕГОРИЯ   140+</t>
  </si>
  <si>
    <t xml:space="preserve">Белкин Юрий </t>
  </si>
  <si>
    <t>380,0</t>
  </si>
  <si>
    <t>320,0</t>
  </si>
  <si>
    <t xml:space="preserve">Тольятти/Самарская область </t>
  </si>
  <si>
    <t>131,20</t>
  </si>
  <si>
    <t>Открытая (28.10.1995)/24</t>
  </si>
  <si>
    <t>Луговой Александр</t>
  </si>
  <si>
    <t>322,5</t>
  </si>
  <si>
    <t>315,0</t>
  </si>
  <si>
    <t xml:space="preserve">Киселёвск/Кемеровская область </t>
  </si>
  <si>
    <t>121,30</t>
  </si>
  <si>
    <t>Открытая (12.09.1988)/31</t>
  </si>
  <si>
    <t>Пичкулян Иван</t>
  </si>
  <si>
    <t>350,0</t>
  </si>
  <si>
    <t xml:space="preserve">Ярцево/Смоленская область </t>
  </si>
  <si>
    <t>116,00</t>
  </si>
  <si>
    <t>Открытая (02.06.1991)/28</t>
  </si>
  <si>
    <t>Шиганутдинов Равиль</t>
  </si>
  <si>
    <t>445,0</t>
  </si>
  <si>
    <t>433,5</t>
  </si>
  <si>
    <t>290,0</t>
  </si>
  <si>
    <t xml:space="preserve">Миколув/Польша </t>
  </si>
  <si>
    <t>97,90</t>
  </si>
  <si>
    <t>Открытая (05.06.1990)/29</t>
  </si>
  <si>
    <t>Алматы/ Республика Казахстан</t>
  </si>
  <si>
    <t>Открытая (17.12.1989)/30</t>
  </si>
  <si>
    <t>Науанов Ербол</t>
  </si>
  <si>
    <t>307,5</t>
  </si>
  <si>
    <t xml:space="preserve">Еманжелинск/Челябинская область </t>
  </si>
  <si>
    <t>85,40</t>
  </si>
  <si>
    <t>Открытая (28.07.1982)/37</t>
  </si>
  <si>
    <t>405,0</t>
  </si>
  <si>
    <t>390,0</t>
  </si>
  <si>
    <t>370,0</t>
  </si>
  <si>
    <t>280,0</t>
  </si>
  <si>
    <t xml:space="preserve">Лиски/Воронежская область </t>
  </si>
  <si>
    <t>81,90</t>
  </si>
  <si>
    <t>Открытая (13.02.1992)/28</t>
  </si>
  <si>
    <t>"START - 800"
Элита пауэрлифтинг
Красноярск/Красноярский край, 9 марта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</si>
</sst>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A3" sqref="A3:A4"/>
    </sheetView>
  </sheetViews>
  <sheetFormatPr defaultColWidth="8.75390625" defaultRowHeight="12.75"/>
  <cols>
    <col min="1" max="1" width="7.375" style="6" bestFit="1" customWidth="1"/>
    <col min="2" max="2" width="20.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40.1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15.125" style="6" bestFit="1" customWidth="1"/>
    <col min="23" max="16384" width="8.75390625" style="5" customWidth="1"/>
  </cols>
  <sheetData>
    <row r="1" spans="1:22" s="16" customFormat="1" ht="28.5" customHeight="1">
      <c r="A1" s="30" t="s">
        <v>121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s="16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s="14" customFormat="1" ht="12.75" customHeight="1">
      <c r="A3" s="37" t="s">
        <v>11</v>
      </c>
      <c r="B3" s="25" t="s">
        <v>0</v>
      </c>
      <c r="C3" s="39" t="s">
        <v>6</v>
      </c>
      <c r="D3" s="39" t="s">
        <v>7</v>
      </c>
      <c r="E3" s="28" t="s">
        <v>12</v>
      </c>
      <c r="F3" s="28" t="s">
        <v>4</v>
      </c>
      <c r="G3" s="28" t="s">
        <v>8</v>
      </c>
      <c r="H3" s="28" t="s">
        <v>13</v>
      </c>
      <c r="I3" s="28"/>
      <c r="J3" s="28"/>
      <c r="K3" s="28"/>
      <c r="L3" s="28" t="s">
        <v>14</v>
      </c>
      <c r="M3" s="28"/>
      <c r="N3" s="28"/>
      <c r="O3" s="28"/>
      <c r="P3" s="28" t="s">
        <v>15</v>
      </c>
      <c r="Q3" s="28"/>
      <c r="R3" s="28"/>
      <c r="S3" s="28"/>
      <c r="T3" s="28" t="s">
        <v>1</v>
      </c>
      <c r="U3" s="28" t="s">
        <v>3</v>
      </c>
      <c r="V3" s="40" t="s">
        <v>2</v>
      </c>
    </row>
    <row r="4" spans="1:22" s="14" customFormat="1" ht="21" customHeight="1" thickBot="1">
      <c r="A4" s="38"/>
      <c r="B4" s="26"/>
      <c r="C4" s="29"/>
      <c r="D4" s="29"/>
      <c r="E4" s="29"/>
      <c r="F4" s="29"/>
      <c r="G4" s="29"/>
      <c r="H4" s="15">
        <v>1</v>
      </c>
      <c r="I4" s="15">
        <v>2</v>
      </c>
      <c r="J4" s="15">
        <v>3</v>
      </c>
      <c r="K4" s="15" t="s">
        <v>5</v>
      </c>
      <c r="L4" s="15">
        <v>1</v>
      </c>
      <c r="M4" s="15">
        <v>2</v>
      </c>
      <c r="N4" s="15">
        <v>3</v>
      </c>
      <c r="O4" s="15" t="s">
        <v>5</v>
      </c>
      <c r="P4" s="15">
        <v>1</v>
      </c>
      <c r="Q4" s="15">
        <v>2</v>
      </c>
      <c r="R4" s="15">
        <v>3</v>
      </c>
      <c r="S4" s="15" t="s">
        <v>5</v>
      </c>
      <c r="T4" s="29"/>
      <c r="U4" s="29"/>
      <c r="V4" s="41"/>
    </row>
    <row r="5" spans="1:21" ht="1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2" ht="12.75">
      <c r="A6" s="13" t="s">
        <v>29</v>
      </c>
      <c r="B6" s="12" t="s">
        <v>75</v>
      </c>
      <c r="C6" s="12" t="s">
        <v>120</v>
      </c>
      <c r="D6" s="12" t="s">
        <v>119</v>
      </c>
      <c r="E6" s="12" t="str">
        <f>"0,6224"</f>
        <v>0,6224</v>
      </c>
      <c r="F6" s="12" t="s">
        <v>16</v>
      </c>
      <c r="G6" s="12" t="s">
        <v>118</v>
      </c>
      <c r="H6" s="1" t="s">
        <v>31</v>
      </c>
      <c r="I6" s="1" t="s">
        <v>32</v>
      </c>
      <c r="J6" s="17" t="s">
        <v>117</v>
      </c>
      <c r="K6" s="13"/>
      <c r="L6" s="1" t="s">
        <v>20</v>
      </c>
      <c r="M6" s="1" t="s">
        <v>18</v>
      </c>
      <c r="N6" s="17" t="s">
        <v>21</v>
      </c>
      <c r="O6" s="13"/>
      <c r="P6" s="1" t="s">
        <v>116</v>
      </c>
      <c r="Q6" s="17" t="s">
        <v>115</v>
      </c>
      <c r="R6" s="17" t="s">
        <v>114</v>
      </c>
      <c r="S6" s="13"/>
      <c r="T6" s="13" t="str">
        <f>"820,0"</f>
        <v>820,0</v>
      </c>
      <c r="U6" s="13" t="str">
        <f>"510,3680"</f>
        <v>510,3680</v>
      </c>
      <c r="V6" s="12" t="s">
        <v>69</v>
      </c>
    </row>
    <row r="7" ht="12.75">
      <c r="B7" s="6" t="s">
        <v>10</v>
      </c>
    </row>
    <row r="8" spans="1:21" ht="15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2" ht="12.75">
      <c r="A9" s="21" t="s">
        <v>29</v>
      </c>
      <c r="B9" s="20" t="s">
        <v>72</v>
      </c>
      <c r="C9" s="20" t="s">
        <v>113</v>
      </c>
      <c r="D9" s="20" t="s">
        <v>112</v>
      </c>
      <c r="E9" s="20" t="str">
        <f>"0,6050"</f>
        <v>0,6050</v>
      </c>
      <c r="F9" s="20" t="s">
        <v>16</v>
      </c>
      <c r="G9" s="20" t="s">
        <v>111</v>
      </c>
      <c r="H9" s="3" t="s">
        <v>103</v>
      </c>
      <c r="I9" s="3" t="s">
        <v>34</v>
      </c>
      <c r="J9" s="3" t="s">
        <v>35</v>
      </c>
      <c r="K9" s="21"/>
      <c r="L9" s="3" t="s">
        <v>20</v>
      </c>
      <c r="M9" s="3" t="s">
        <v>18</v>
      </c>
      <c r="N9" s="23" t="s">
        <v>36</v>
      </c>
      <c r="O9" s="21"/>
      <c r="P9" s="3" t="s">
        <v>110</v>
      </c>
      <c r="Q9" s="3" t="s">
        <v>91</v>
      </c>
      <c r="R9" s="23" t="s">
        <v>85</v>
      </c>
      <c r="S9" s="21"/>
      <c r="T9" s="21" t="str">
        <f>"807,5"</f>
        <v>807,5</v>
      </c>
      <c r="U9" s="21" t="str">
        <f>"488,5375"</f>
        <v>488,5375</v>
      </c>
      <c r="V9" s="20" t="s">
        <v>69</v>
      </c>
    </row>
    <row r="10" spans="1:22" ht="12.75">
      <c r="A10" s="18" t="s">
        <v>67</v>
      </c>
      <c r="B10" s="18" t="s">
        <v>109</v>
      </c>
      <c r="C10" s="18" t="s">
        <v>108</v>
      </c>
      <c r="D10" s="18" t="s">
        <v>37</v>
      </c>
      <c r="E10" s="18" t="str">
        <f>"0,5853"</f>
        <v>0,5853</v>
      </c>
      <c r="F10" s="18" t="s">
        <v>16</v>
      </c>
      <c r="G10" s="18" t="s">
        <v>107</v>
      </c>
      <c r="H10" s="4" t="s">
        <v>38</v>
      </c>
      <c r="I10" s="22" t="s">
        <v>39</v>
      </c>
      <c r="J10" s="19"/>
      <c r="K10" s="19"/>
      <c r="L10" s="22" t="s">
        <v>40</v>
      </c>
      <c r="M10" s="19"/>
      <c r="N10" s="19"/>
      <c r="O10" s="19"/>
      <c r="P10" s="22" t="s">
        <v>85</v>
      </c>
      <c r="Q10" s="19"/>
      <c r="R10" s="19"/>
      <c r="S10" s="19"/>
      <c r="T10" s="19" t="str">
        <f>"0.00"</f>
        <v>0.00</v>
      </c>
      <c r="U10" s="19" t="str">
        <f>"0,0000"</f>
        <v>0,0000</v>
      </c>
      <c r="V10" s="18" t="s">
        <v>69</v>
      </c>
    </row>
    <row r="11" ht="12.75">
      <c r="B11" s="6" t="s">
        <v>10</v>
      </c>
    </row>
    <row r="12" spans="1:21" ht="15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2" ht="12.75">
      <c r="A13" s="13" t="s">
        <v>29</v>
      </c>
      <c r="B13" s="12" t="s">
        <v>78</v>
      </c>
      <c r="C13" s="12" t="s">
        <v>106</v>
      </c>
      <c r="D13" s="12" t="s">
        <v>105</v>
      </c>
      <c r="E13" s="12" t="str">
        <f>"0,5594"</f>
        <v>0,5594</v>
      </c>
      <c r="F13" s="12" t="s">
        <v>16</v>
      </c>
      <c r="G13" s="12" t="s">
        <v>104</v>
      </c>
      <c r="H13" s="1" t="s">
        <v>103</v>
      </c>
      <c r="I13" s="1" t="s">
        <v>39</v>
      </c>
      <c r="J13" s="1" t="s">
        <v>42</v>
      </c>
      <c r="K13" s="13"/>
      <c r="L13" s="1" t="s">
        <v>17</v>
      </c>
      <c r="M13" s="1" t="s">
        <v>43</v>
      </c>
      <c r="N13" s="1" t="s">
        <v>44</v>
      </c>
      <c r="O13" s="13"/>
      <c r="P13" s="1" t="s">
        <v>45</v>
      </c>
      <c r="Q13" s="1" t="s">
        <v>102</v>
      </c>
      <c r="R13" s="17" t="s">
        <v>101</v>
      </c>
      <c r="S13" s="13"/>
      <c r="T13" s="13" t="str">
        <f>"941,0"</f>
        <v>941,0</v>
      </c>
      <c r="U13" s="13" t="str">
        <f>"526,3954"</f>
        <v>526,3954</v>
      </c>
      <c r="V13" s="12" t="s">
        <v>69</v>
      </c>
    </row>
    <row r="14" ht="12.75">
      <c r="B14" s="6" t="s">
        <v>10</v>
      </c>
    </row>
    <row r="15" spans="1:21" ht="15">
      <c r="A15" s="24" t="s">
        <v>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2" ht="12.75">
      <c r="A16" s="21" t="s">
        <v>29</v>
      </c>
      <c r="B16" s="20" t="s">
        <v>100</v>
      </c>
      <c r="C16" s="20" t="s">
        <v>99</v>
      </c>
      <c r="D16" s="20" t="s">
        <v>98</v>
      </c>
      <c r="E16" s="20" t="str">
        <f>"0,5305"</f>
        <v>0,5305</v>
      </c>
      <c r="F16" s="20" t="s">
        <v>16</v>
      </c>
      <c r="G16" s="20" t="s">
        <v>97</v>
      </c>
      <c r="H16" s="3" t="s">
        <v>85</v>
      </c>
      <c r="I16" s="3" t="s">
        <v>47</v>
      </c>
      <c r="J16" s="3" t="s">
        <v>96</v>
      </c>
      <c r="K16" s="21"/>
      <c r="L16" s="3" t="s">
        <v>48</v>
      </c>
      <c r="M16" s="3" t="s">
        <v>49</v>
      </c>
      <c r="N16" s="3" t="s">
        <v>50</v>
      </c>
      <c r="O16" s="21"/>
      <c r="P16" s="3" t="s">
        <v>39</v>
      </c>
      <c r="Q16" s="3" t="s">
        <v>42</v>
      </c>
      <c r="R16" s="3" t="s">
        <v>85</v>
      </c>
      <c r="S16" s="21"/>
      <c r="T16" s="21" t="str">
        <f>"910,0"</f>
        <v>910,0</v>
      </c>
      <c r="U16" s="21" t="str">
        <f>"482,7550"</f>
        <v>482,7550</v>
      </c>
      <c r="V16" s="20" t="s">
        <v>69</v>
      </c>
    </row>
    <row r="17" spans="1:22" ht="12.75">
      <c r="A17" s="19" t="s">
        <v>68</v>
      </c>
      <c r="B17" s="18" t="s">
        <v>95</v>
      </c>
      <c r="C17" s="18" t="s">
        <v>94</v>
      </c>
      <c r="D17" s="18" t="s">
        <v>93</v>
      </c>
      <c r="E17" s="18" t="str">
        <f>"0,5257"</f>
        <v>0,5257</v>
      </c>
      <c r="F17" s="18" t="s">
        <v>16</v>
      </c>
      <c r="G17" s="18" t="s">
        <v>92</v>
      </c>
      <c r="H17" s="4" t="s">
        <v>91</v>
      </c>
      <c r="I17" s="22" t="s">
        <v>51</v>
      </c>
      <c r="J17" s="4" t="s">
        <v>47</v>
      </c>
      <c r="K17" s="19"/>
      <c r="L17" s="4" t="s">
        <v>52</v>
      </c>
      <c r="M17" s="4" t="s">
        <v>19</v>
      </c>
      <c r="N17" s="22" t="s">
        <v>53</v>
      </c>
      <c r="O17" s="19"/>
      <c r="P17" s="4" t="s">
        <v>54</v>
      </c>
      <c r="Q17" s="4" t="s">
        <v>35</v>
      </c>
      <c r="R17" s="4" t="s">
        <v>90</v>
      </c>
      <c r="S17" s="19"/>
      <c r="T17" s="19" t="str">
        <f>"865,0"</f>
        <v>865,0</v>
      </c>
      <c r="U17" s="19" t="str">
        <f>"454,7305"</f>
        <v>454,7305</v>
      </c>
      <c r="V17" s="18" t="s">
        <v>69</v>
      </c>
    </row>
    <row r="18" ht="12.75">
      <c r="B18" s="6" t="s">
        <v>10</v>
      </c>
    </row>
    <row r="19" spans="1:21" ht="15">
      <c r="A19" s="24" t="s">
        <v>55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2" ht="12.75">
      <c r="A20" s="13" t="s">
        <v>29</v>
      </c>
      <c r="B20" s="12" t="s">
        <v>89</v>
      </c>
      <c r="C20" s="12" t="s">
        <v>88</v>
      </c>
      <c r="D20" s="12" t="s">
        <v>87</v>
      </c>
      <c r="E20" s="12" t="str">
        <f>"0,5136"</f>
        <v>0,5136</v>
      </c>
      <c r="F20" s="12" t="s">
        <v>16</v>
      </c>
      <c r="G20" s="12" t="s">
        <v>86</v>
      </c>
      <c r="H20" s="1" t="s">
        <v>39</v>
      </c>
      <c r="I20" s="1" t="s">
        <v>85</v>
      </c>
      <c r="J20" s="1" t="s">
        <v>51</v>
      </c>
      <c r="K20" s="13"/>
      <c r="L20" s="1" t="s">
        <v>56</v>
      </c>
      <c r="M20" s="1" t="s">
        <v>18</v>
      </c>
      <c r="N20" s="1" t="s">
        <v>43</v>
      </c>
      <c r="O20" s="13"/>
      <c r="P20" s="1" t="s">
        <v>57</v>
      </c>
      <c r="Q20" s="1" t="s">
        <v>84</v>
      </c>
      <c r="R20" s="1" t="s">
        <v>45</v>
      </c>
      <c r="S20" s="13"/>
      <c r="T20" s="13" t="str">
        <f>"920,0"</f>
        <v>920,0</v>
      </c>
      <c r="U20" s="13" t="str">
        <f>"472,4752"</f>
        <v>472,4752</v>
      </c>
      <c r="V20" s="12" t="s">
        <v>83</v>
      </c>
    </row>
    <row r="21" ht="12.75">
      <c r="B21" s="6" t="s">
        <v>10</v>
      </c>
    </row>
    <row r="22" spans="1:21" ht="15">
      <c r="A22" s="24" t="s">
        <v>82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2" ht="12.75">
      <c r="A23" s="13" t="s">
        <v>29</v>
      </c>
      <c r="B23" s="12" t="s">
        <v>81</v>
      </c>
      <c r="C23" s="12" t="s">
        <v>58</v>
      </c>
      <c r="D23" s="12" t="s">
        <v>80</v>
      </c>
      <c r="E23" s="12" t="str">
        <f>"0,4871"</f>
        <v>0,4871</v>
      </c>
      <c r="F23" s="12" t="s">
        <v>16</v>
      </c>
      <c r="G23" s="12" t="s">
        <v>59</v>
      </c>
      <c r="H23" s="1" t="s">
        <v>39</v>
      </c>
      <c r="I23" s="1" t="s">
        <v>42</v>
      </c>
      <c r="J23" s="1" t="s">
        <v>60</v>
      </c>
      <c r="K23" s="13"/>
      <c r="L23" s="1" t="s">
        <v>61</v>
      </c>
      <c r="M23" s="1" t="s">
        <v>62</v>
      </c>
      <c r="N23" s="1" t="s">
        <v>63</v>
      </c>
      <c r="O23" s="13"/>
      <c r="P23" s="1" t="s">
        <v>42</v>
      </c>
      <c r="Q23" s="1" t="s">
        <v>60</v>
      </c>
      <c r="R23" s="17" t="s">
        <v>79</v>
      </c>
      <c r="S23" s="13"/>
      <c r="T23" s="13" t="str">
        <f>"860,0"</f>
        <v>860,0</v>
      </c>
      <c r="U23" s="13" t="str">
        <f>"420,1627"</f>
        <v>420,1627</v>
      </c>
      <c r="V23" s="12" t="s">
        <v>69</v>
      </c>
    </row>
    <row r="24" ht="12.75">
      <c r="B24" s="6" t="s">
        <v>10</v>
      </c>
    </row>
    <row r="25" spans="2:6" ht="15">
      <c r="B25" s="6" t="s">
        <v>10</v>
      </c>
      <c r="F25" s="11"/>
    </row>
    <row r="26" spans="2:6" ht="15">
      <c r="B26" s="6" t="s">
        <v>10</v>
      </c>
      <c r="F26" s="11"/>
    </row>
    <row r="27" spans="2:6" ht="15">
      <c r="B27" s="6" t="s">
        <v>10</v>
      </c>
      <c r="F27" s="11"/>
    </row>
    <row r="28" spans="2:6" ht="15">
      <c r="B28" s="6" t="s">
        <v>10</v>
      </c>
      <c r="F28" s="11"/>
    </row>
    <row r="29" spans="2:6" ht="15">
      <c r="B29" s="6" t="s">
        <v>10</v>
      </c>
      <c r="F29" s="11"/>
    </row>
    <row r="30" spans="2:6" ht="15">
      <c r="B30" s="6" t="s">
        <v>10</v>
      </c>
      <c r="F30" s="11"/>
    </row>
    <row r="31" spans="2:6" ht="15">
      <c r="B31" s="6" t="s">
        <v>10</v>
      </c>
      <c r="F31" s="11"/>
    </row>
    <row r="32" ht="12.75">
      <c r="B32" s="6" t="s">
        <v>10</v>
      </c>
    </row>
    <row r="33" spans="2:4" ht="18">
      <c r="B33" s="6" t="s">
        <v>10</v>
      </c>
      <c r="C33" s="10" t="s">
        <v>9</v>
      </c>
      <c r="D33" s="10"/>
    </row>
    <row r="34" spans="2:4" ht="15">
      <c r="B34" s="6" t="s">
        <v>10</v>
      </c>
      <c r="C34" s="2" t="s">
        <v>22</v>
      </c>
      <c r="D34" s="2"/>
    </row>
    <row r="35" spans="2:4" ht="14.25">
      <c r="B35" s="6" t="s">
        <v>10</v>
      </c>
      <c r="C35" s="9"/>
      <c r="D35" s="9" t="s">
        <v>23</v>
      </c>
    </row>
    <row r="36" spans="2:7" ht="15">
      <c r="B36" s="6" t="s">
        <v>10</v>
      </c>
      <c r="C36" s="8" t="s">
        <v>24</v>
      </c>
      <c r="D36" s="8" t="s">
        <v>25</v>
      </c>
      <c r="E36" s="8" t="s">
        <v>26</v>
      </c>
      <c r="F36" s="8" t="s">
        <v>27</v>
      </c>
      <c r="G36" s="8" t="s">
        <v>28</v>
      </c>
    </row>
    <row r="37" spans="2:7" ht="12.75">
      <c r="B37" s="6" t="s">
        <v>10</v>
      </c>
      <c r="C37" s="6" t="s">
        <v>78</v>
      </c>
      <c r="D37" s="6" t="s">
        <v>23</v>
      </c>
      <c r="E37" s="7" t="s">
        <v>64</v>
      </c>
      <c r="F37" s="7" t="s">
        <v>77</v>
      </c>
      <c r="G37" s="7" t="s">
        <v>76</v>
      </c>
    </row>
    <row r="38" spans="2:7" ht="12.75">
      <c r="B38" s="6" t="s">
        <v>10</v>
      </c>
      <c r="C38" s="6" t="s">
        <v>75</v>
      </c>
      <c r="D38" s="6" t="s">
        <v>23</v>
      </c>
      <c r="E38" s="7" t="s">
        <v>65</v>
      </c>
      <c r="F38" s="7" t="s">
        <v>74</v>
      </c>
      <c r="G38" s="7" t="s">
        <v>73</v>
      </c>
    </row>
    <row r="39" spans="2:7" ht="12.75">
      <c r="B39" s="6" t="s">
        <v>10</v>
      </c>
      <c r="C39" s="6" t="s">
        <v>72</v>
      </c>
      <c r="D39" s="6" t="s">
        <v>23</v>
      </c>
      <c r="E39" s="7" t="s">
        <v>66</v>
      </c>
      <c r="F39" s="7" t="s">
        <v>71</v>
      </c>
      <c r="G39" s="7" t="s">
        <v>70</v>
      </c>
    </row>
    <row r="40" ht="12.75">
      <c r="B40" s="6" t="s">
        <v>10</v>
      </c>
    </row>
    <row r="41" spans="2:4" ht="14.25">
      <c r="B41" s="6" t="s">
        <v>10</v>
      </c>
      <c r="C41" s="9"/>
      <c r="D41" s="9"/>
    </row>
    <row r="42" spans="2:7" ht="15">
      <c r="B42" s="6" t="s">
        <v>10</v>
      </c>
      <c r="C42" s="14"/>
      <c r="D42" s="14"/>
      <c r="E42" s="14"/>
      <c r="F42" s="14"/>
      <c r="G42" s="14"/>
    </row>
    <row r="43" spans="2:7" ht="12.75">
      <c r="B43" s="6" t="s">
        <v>10</v>
      </c>
      <c r="E43" s="7"/>
      <c r="F43" s="7"/>
      <c r="G43" s="7"/>
    </row>
    <row r="44" ht="12.75">
      <c r="B44" s="6" t="s">
        <v>10</v>
      </c>
    </row>
  </sheetData>
  <sheetProtection/>
  <mergeCells count="20"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22:U22"/>
    <mergeCell ref="B3:B4"/>
    <mergeCell ref="A5:U5"/>
    <mergeCell ref="A8:U8"/>
    <mergeCell ref="A12:U12"/>
    <mergeCell ref="A15:U15"/>
    <mergeCell ref="A19:U19"/>
    <mergeCell ref="E3:E4"/>
    <mergeCell ref="T3:T4"/>
    <mergeCell ref="U3:U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NPA</cp:lastModifiedBy>
  <cp:lastPrinted>2015-07-16T19:10:53Z</cp:lastPrinted>
  <dcterms:created xsi:type="dcterms:W3CDTF">2002-06-16T13:36:44Z</dcterms:created>
  <dcterms:modified xsi:type="dcterms:W3CDTF">2020-12-15T10:31:26Z</dcterms:modified>
  <cp:category/>
  <cp:version/>
  <cp:contentType/>
  <cp:contentStatus/>
</cp:coreProperties>
</file>